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detail" sheetId="1" r:id="rId1"/>
    <sheet name="synth" sheetId="2" r:id="rId2"/>
  </sheets>
  <definedNames/>
  <calcPr fullCalcOnLoad="1"/>
</workbook>
</file>

<file path=xl/sharedStrings.xml><?xml version="1.0" encoding="utf-8"?>
<sst xmlns="http://schemas.openxmlformats.org/spreadsheetml/2006/main" count="100" uniqueCount="74">
  <si>
    <t>Description de la dépense</t>
  </si>
  <si>
    <t>Dénomination du fournisseur</t>
  </si>
  <si>
    <t>2 – Dépenses de rémunération</t>
  </si>
  <si>
    <t>Description de l'intervention</t>
  </si>
  <si>
    <t>Nom de l'intervenant</t>
  </si>
  <si>
    <t>Qualification de l'intervenant</t>
  </si>
  <si>
    <t>Coût salarial sur la période</t>
  </si>
  <si>
    <t>3 – Frais de déplacements, d'hébergement et de restauration :</t>
  </si>
  <si>
    <t>Dépenses sur frais réels :</t>
  </si>
  <si>
    <t>Nom de l'agent</t>
  </si>
  <si>
    <t>Dépenses sur coûts forfaitaires :</t>
  </si>
  <si>
    <t>Montant forfaitaire</t>
  </si>
  <si>
    <t>Quantité</t>
  </si>
  <si>
    <t>Unité</t>
  </si>
  <si>
    <t>Dépenses sur factures :</t>
  </si>
  <si>
    <t>Dépenses</t>
  </si>
  <si>
    <t>Montant HT en €</t>
  </si>
  <si>
    <t>TOTAL PROJET</t>
  </si>
  <si>
    <t>Financeurs sollicités</t>
  </si>
  <si>
    <t>Montant en €</t>
  </si>
  <si>
    <t>Etat</t>
  </si>
  <si>
    <t>UE</t>
  </si>
  <si>
    <t>Région</t>
  </si>
  <si>
    <t>Département</t>
  </si>
  <si>
    <t>Agences de l’eau</t>
  </si>
  <si>
    <t>Autre (précisez) :_________________________</t>
  </si>
  <si>
    <t>Sous-total financeurs publics</t>
  </si>
  <si>
    <t>Participation du secteur privé (précisez) :</t>
  </si>
  <si>
    <t>Sous-total financeurs privés</t>
  </si>
  <si>
    <t>TOTAL général = coût du projet</t>
  </si>
  <si>
    <t>PLAN DE FINANCEMENT PREVISIONNEL DU PROJET</t>
  </si>
  <si>
    <t>Recettes prévisionnelles générées par le projet (pendant la durée de l'opération)</t>
  </si>
  <si>
    <t>date début</t>
  </si>
  <si>
    <t>date fin</t>
  </si>
  <si>
    <t>Identifiant justificatif (= ref. devis)</t>
  </si>
  <si>
    <t>Temps de travail sur la période (en jours)</t>
  </si>
  <si>
    <t>Temps de travail sur l'opération (en jours)</t>
  </si>
  <si>
    <t xml:space="preserve">PERIODE de l'opération : </t>
  </si>
  <si>
    <t>Sous-total</t>
  </si>
  <si>
    <t>1_Prestations de service</t>
  </si>
  <si>
    <t>2_Dépenses de rémunération</t>
  </si>
  <si>
    <t>3_Frais de déplacements</t>
  </si>
  <si>
    <t>DEPENSES PREVISIONNELLES - détail</t>
  </si>
  <si>
    <t>DEPENSES PREVISIONNELLES - synthèse</t>
  </si>
  <si>
    <t>autres colonnes complémentaires figurant dans le formulaire</t>
  </si>
  <si>
    <t>Animation du site</t>
  </si>
  <si>
    <t>Animateur N2000</t>
  </si>
  <si>
    <t>Jules CESAR</t>
  </si>
  <si>
    <t>NATURA 2000 : Animation du DOCOB "…." / ZSC FR 930… et ZPS FR931…</t>
  </si>
  <si>
    <t>Tableau financier utilisé lors de la RCPA. Sert à préparer le renseignement du formulaire animation.</t>
  </si>
  <si>
    <r>
      <t xml:space="preserve">Version du </t>
    </r>
    <r>
      <rPr>
        <sz val="10"/>
        <color indexed="10"/>
        <rFont val="Arial"/>
        <family val="2"/>
      </rPr>
      <t>jj/mm/aaaa</t>
    </r>
  </si>
  <si>
    <t>TOTAL</t>
  </si>
  <si>
    <t>Montant HT</t>
  </si>
  <si>
    <t>1 – Prestations de service – frais de sous-traitance (études, sensibilisation, communication…)</t>
  </si>
  <si>
    <t>Sensibilisation : prestation nuit de la chouette</t>
  </si>
  <si>
    <t>Communication : 3 panneaux pour secteur truc</t>
  </si>
  <si>
    <t>Communication : plaquette d'information, impression x exemplaires</t>
  </si>
  <si>
    <t>cout de la formation hors frais de déplacement</t>
  </si>
  <si>
    <t>Auto - financement de la structure animatrice</t>
  </si>
  <si>
    <t>Base annuelle salaire pour 1 ETP</t>
  </si>
  <si>
    <t>Nb de mois</t>
  </si>
  <si>
    <t>ETP</t>
  </si>
  <si>
    <t>Etude : cartographie des habitats agro-pastoraux et évaluation de leur état de conservation.</t>
  </si>
  <si>
    <t>Nombre de mois</t>
  </si>
  <si>
    <t>Site N2000</t>
  </si>
  <si>
    <t>Dépenses de formation</t>
  </si>
  <si>
    <t>Formation</t>
  </si>
  <si>
    <t>Ratios prévalidés par la DDT et la DREAL :</t>
  </si>
  <si>
    <t>= Montant salaire à financer</t>
  </si>
  <si>
    <t>A</t>
  </si>
  <si>
    <t>B</t>
  </si>
  <si>
    <t xml:space="preserve">47% = </t>
  </si>
  <si>
    <t xml:space="preserve">53% = </t>
  </si>
  <si>
    <t>% du total de 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</si>
</sst>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#,##0.00\ &quot;€&quot;"/>
    <numFmt numFmtId="169" formatCode="[$-40C]dddd\ d\ mmmm\ yyyy"/>
  </numFmts>
  <fonts count="55">
    <font>
      <sz val="10"/>
      <name val="Arial"/>
      <family val="0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10"/>
      <color indexed="8"/>
      <name val="Arial"/>
      <family val="0"/>
    </font>
    <font>
      <b/>
      <sz val="8"/>
      <color indexed="8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7.5"/>
      <name val="Tahoma"/>
      <family val="2"/>
    </font>
    <font>
      <sz val="7.5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 readingOrder="1"/>
    </xf>
    <xf numFmtId="0" fontId="2" fillId="0" borderId="11" xfId="0" applyFont="1" applyBorder="1" applyAlignment="1">
      <alignment horizontal="left" wrapText="1" readingOrder="1"/>
    </xf>
    <xf numFmtId="0" fontId="2" fillId="33" borderId="12" xfId="0" applyFont="1" applyFill="1" applyBorder="1" applyAlignment="1">
      <alignment horizontal="left" wrapText="1" readingOrder="1"/>
    </xf>
    <xf numFmtId="0" fontId="0" fillId="0" borderId="11" xfId="0" applyBorder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4" fontId="0" fillId="34" borderId="13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5" fillId="35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168" fontId="13" fillId="0" borderId="17" xfId="0" applyNumberFormat="1" applyFont="1" applyBorder="1" applyAlignment="1">
      <alignment horizontal="center" wrapText="1" readingOrder="1"/>
    </xf>
    <xf numFmtId="168" fontId="13" fillId="33" borderId="18" xfId="0" applyNumberFormat="1" applyFont="1" applyFill="1" applyBorder="1" applyAlignment="1">
      <alignment horizontal="center" wrapText="1" readingOrder="1"/>
    </xf>
    <xf numFmtId="168" fontId="13" fillId="0" borderId="19" xfId="0" applyNumberFormat="1" applyFont="1" applyBorder="1" applyAlignment="1">
      <alignment horizontal="center" wrapText="1" readingOrder="1"/>
    </xf>
    <xf numFmtId="168" fontId="13" fillId="0" borderId="20" xfId="0" applyNumberFormat="1" applyFont="1" applyBorder="1" applyAlignment="1">
      <alignment horizontal="center" wrapText="1" readingOrder="1"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34" borderId="13" xfId="0" applyNumberFormat="1" applyFont="1" applyFill="1" applyBorder="1" applyAlignment="1">
      <alignment horizontal="center"/>
    </xf>
    <xf numFmtId="0" fontId="14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Border="1" applyAlignment="1">
      <alignment/>
    </xf>
    <xf numFmtId="0" fontId="15" fillId="0" borderId="16" xfId="0" applyFont="1" applyBorder="1" applyAlignment="1">
      <alignment horizontal="center" vertical="center" wrapText="1" readingOrder="1"/>
    </xf>
    <xf numFmtId="0" fontId="15" fillId="0" borderId="13" xfId="0" applyFont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33" borderId="26" xfId="0" applyFont="1" applyFill="1" applyBorder="1" applyAlignment="1">
      <alignment horizontal="right"/>
    </xf>
    <xf numFmtId="168" fontId="0" fillId="33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15" fillId="0" borderId="30" xfId="0" applyFont="1" applyBorder="1" applyAlignment="1">
      <alignment horizontal="center" vertical="center" wrapText="1" readingOrder="1"/>
    </xf>
    <xf numFmtId="0" fontId="16" fillId="0" borderId="28" xfId="0" applyFont="1" applyFill="1" applyBorder="1" applyAlignment="1">
      <alignment horizontal="center" wrapText="1" readingOrder="1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168" fontId="17" fillId="0" borderId="13" xfId="0" applyNumberFormat="1" applyFont="1" applyBorder="1" applyAlignment="1">
      <alignment horizontal="center" wrapText="1" readingOrder="1"/>
    </xf>
    <xf numFmtId="0" fontId="8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left" wrapText="1" readingOrder="1"/>
    </xf>
    <xf numFmtId="0" fontId="8" fillId="0" borderId="0" xfId="0" applyFont="1" applyAlignment="1">
      <alignment horizontal="center"/>
    </xf>
    <xf numFmtId="9" fontId="8" fillId="0" borderId="0" xfId="0" applyNumberFormat="1" applyFont="1" applyAlignment="1">
      <alignment horizontal="center"/>
    </xf>
    <xf numFmtId="0" fontId="4" fillId="0" borderId="31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justify" wrapText="1" readingOrder="1"/>
    </xf>
    <xf numFmtId="168" fontId="13" fillId="0" borderId="30" xfId="0" applyNumberFormat="1" applyFont="1" applyBorder="1" applyAlignment="1">
      <alignment horizontal="center" wrapText="1" readingOrder="1"/>
    </xf>
    <xf numFmtId="0" fontId="2" fillId="0" borderId="16" xfId="0" applyFont="1" applyBorder="1" applyAlignment="1">
      <alignment wrapText="1" readingOrder="1"/>
    </xf>
    <xf numFmtId="0" fontId="8" fillId="0" borderId="0" xfId="0" applyFont="1" applyAlignment="1">
      <alignment horizontal="left"/>
    </xf>
    <xf numFmtId="168" fontId="17" fillId="33" borderId="13" xfId="0" applyNumberFormat="1" applyFont="1" applyFill="1" applyBorder="1" applyAlignment="1">
      <alignment horizontal="center" wrapText="1" readingOrder="1"/>
    </xf>
    <xf numFmtId="0" fontId="7" fillId="33" borderId="26" xfId="0" applyFont="1" applyFill="1" applyBorder="1" applyAlignment="1">
      <alignment horizontal="center" wrapText="1" readingOrder="1"/>
    </xf>
    <xf numFmtId="168" fontId="12" fillId="33" borderId="32" xfId="0" applyNumberFormat="1" applyFont="1" applyFill="1" applyBorder="1" applyAlignment="1">
      <alignment horizontal="center" wrapText="1" readingOrder="1"/>
    </xf>
    <xf numFmtId="0" fontId="4" fillId="33" borderId="10" xfId="0" applyFont="1" applyFill="1" applyBorder="1" applyAlignment="1">
      <alignment horizontal="center" wrapText="1" readingOrder="1"/>
    </xf>
    <xf numFmtId="168" fontId="12" fillId="33" borderId="20" xfId="0" applyNumberFormat="1" applyFont="1" applyFill="1" applyBorder="1" applyAlignment="1">
      <alignment horizontal="center" wrapText="1" readingOrder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8" fontId="18" fillId="0" borderId="13" xfId="0" applyNumberFormat="1" applyFont="1" applyBorder="1" applyAlignment="1">
      <alignment horizontal="center" vertical="center" wrapText="1" readingOrder="1"/>
    </xf>
    <xf numFmtId="0" fontId="18" fillId="0" borderId="0" xfId="0" applyFont="1" applyFill="1" applyBorder="1" applyAlignment="1">
      <alignment horizontal="center" vertical="center" wrapText="1" readingOrder="1"/>
    </xf>
    <xf numFmtId="0" fontId="0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33" borderId="16" xfId="0" applyFont="1" applyFill="1" applyBorder="1" applyAlignment="1">
      <alignment horizontal="right"/>
    </xf>
    <xf numFmtId="168" fontId="0" fillId="33" borderId="13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wrapText="1" readingOrder="1"/>
    </xf>
    <xf numFmtId="0" fontId="18" fillId="0" borderId="33" xfId="0" applyFont="1" applyBorder="1" applyAlignment="1">
      <alignment horizontal="center" wrapText="1" readingOrder="1"/>
    </xf>
    <xf numFmtId="0" fontId="0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24" xfId="0" applyFont="1" applyBorder="1" applyAlignment="1">
      <alignment/>
    </xf>
    <xf numFmtId="0" fontId="18" fillId="0" borderId="16" xfId="0" applyFont="1" applyBorder="1" applyAlignment="1">
      <alignment horizontal="center" vertical="center" wrapText="1" readingOrder="1"/>
    </xf>
    <xf numFmtId="0" fontId="18" fillId="0" borderId="13" xfId="0" applyFont="1" applyBorder="1" applyAlignment="1">
      <alignment horizontal="center" vertical="center" wrapText="1" readingOrder="1"/>
    </xf>
    <xf numFmtId="0" fontId="0" fillId="33" borderId="16" xfId="0" applyFont="1" applyFill="1" applyBorder="1" applyAlignment="1">
      <alignment horizontal="right"/>
    </xf>
    <xf numFmtId="168" fontId="0" fillId="33" borderId="13" xfId="0" applyNumberFormat="1" applyFont="1" applyFill="1" applyBorder="1" applyAlignment="1">
      <alignment/>
    </xf>
    <xf numFmtId="0" fontId="0" fillId="0" borderId="33" xfId="0" applyFont="1" applyBorder="1" applyAlignment="1">
      <alignment wrapText="1"/>
    </xf>
    <xf numFmtId="0" fontId="0" fillId="33" borderId="26" xfId="0" applyFont="1" applyFill="1" applyBorder="1" applyAlignment="1">
      <alignment horizontal="right" wrapText="1"/>
    </xf>
    <xf numFmtId="168" fontId="0" fillId="33" borderId="27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0" fontId="6" fillId="0" borderId="21" xfId="0" applyFont="1" applyBorder="1" applyAlignment="1">
      <alignment/>
    </xf>
    <xf numFmtId="0" fontId="3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5" fillId="36" borderId="13" xfId="0" applyFont="1" applyFill="1" applyBorder="1" applyAlignment="1">
      <alignment horizontal="center" vertical="center" wrapText="1" readingOrder="1"/>
    </xf>
    <xf numFmtId="0" fontId="18" fillId="36" borderId="13" xfId="0" applyFont="1" applyFill="1" applyBorder="1" applyAlignment="1">
      <alignment horizontal="center" vertical="center" wrapText="1" readingOrder="1"/>
    </xf>
    <xf numFmtId="0" fontId="2" fillId="36" borderId="34" xfId="0" applyFont="1" applyFill="1" applyBorder="1" applyAlignment="1">
      <alignment horizontal="center" vertical="center" wrapText="1" readingOrder="1"/>
    </xf>
    <xf numFmtId="0" fontId="2" fillId="36" borderId="20" xfId="0" applyFont="1" applyFill="1" applyBorder="1" applyAlignment="1">
      <alignment horizontal="center" vertical="top" wrapText="1" readingOrder="1"/>
    </xf>
    <xf numFmtId="1" fontId="0" fillId="34" borderId="13" xfId="0" applyNumberFormat="1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35" xfId="0" applyFont="1" applyBorder="1" applyAlignment="1">
      <alignment wrapText="1" readingOrder="1"/>
    </xf>
    <xf numFmtId="168" fontId="13" fillId="0" borderId="36" xfId="0" applyNumberFormat="1" applyFont="1" applyBorder="1" applyAlignment="1">
      <alignment horizontal="center" wrapText="1" readingOrder="1"/>
    </xf>
    <xf numFmtId="0" fontId="19" fillId="0" borderId="35" xfId="0" applyFont="1" applyBorder="1" applyAlignment="1">
      <alignment horizontal="left" vertical="center" wrapText="1"/>
    </xf>
    <xf numFmtId="168" fontId="18" fillId="0" borderId="37" xfId="0" applyNumberFormat="1" applyFont="1" applyBorder="1" applyAlignment="1">
      <alignment horizontal="center" vertical="center" wrapText="1" readingOrder="1"/>
    </xf>
    <xf numFmtId="0" fontId="0" fillId="0" borderId="24" xfId="0" applyFont="1" applyBorder="1" applyAlignment="1">
      <alignment horizontal="right"/>
    </xf>
    <xf numFmtId="1" fontId="8" fillId="33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 quotePrefix="1">
      <alignment horizontal="left"/>
    </xf>
    <xf numFmtId="168" fontId="13" fillId="33" borderId="17" xfId="0" applyNumberFormat="1" applyFont="1" applyFill="1" applyBorder="1" applyAlignment="1">
      <alignment horizontal="center" wrapText="1" readingOrder="1"/>
    </xf>
    <xf numFmtId="168" fontId="8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right" wrapText="1" readingOrder="1"/>
    </xf>
    <xf numFmtId="168" fontId="17" fillId="0" borderId="0" xfId="0" applyNumberFormat="1" applyFont="1" applyBorder="1" applyAlignment="1">
      <alignment horizontal="center" wrapText="1" readingOrder="1"/>
    </xf>
    <xf numFmtId="9" fontId="20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="80" zoomScaleNormal="80" zoomScalePageLayoutView="0" workbookViewId="0" topLeftCell="A1">
      <selection activeCell="O18" sqref="O18"/>
    </sheetView>
  </sheetViews>
  <sheetFormatPr defaultColWidth="11.421875" defaultRowHeight="12.75"/>
  <cols>
    <col min="1" max="1" width="7.00390625" style="37" customWidth="1"/>
    <col min="2" max="2" width="47.7109375" style="37" customWidth="1"/>
    <col min="3" max="3" width="24.421875" style="37" customWidth="1"/>
    <col min="4" max="4" width="3.421875" style="37" customWidth="1"/>
    <col min="5" max="5" width="18.8515625" style="37" customWidth="1"/>
    <col min="6" max="6" width="15.00390625" style="37" customWidth="1"/>
    <col min="7" max="7" width="16.140625" style="37" customWidth="1"/>
    <col min="8" max="8" width="15.00390625" style="37" customWidth="1"/>
    <col min="9" max="9" width="15.57421875" style="37" customWidth="1"/>
    <col min="10" max="10" width="17.7109375" style="37" customWidth="1"/>
    <col min="11" max="16384" width="11.421875" style="37" customWidth="1"/>
  </cols>
  <sheetData>
    <row r="1" s="20" customFormat="1" ht="12.75">
      <c r="A1" s="20" t="s">
        <v>49</v>
      </c>
    </row>
    <row r="3" s="21" customFormat="1" ht="12.75">
      <c r="A3" s="11" t="s">
        <v>48</v>
      </c>
    </row>
    <row r="5" spans="2:3" s="21" customFormat="1" ht="12.75">
      <c r="B5" s="21" t="s">
        <v>50</v>
      </c>
      <c r="C5" s="22" t="s">
        <v>37</v>
      </c>
    </row>
    <row r="6" spans="2:3" s="21" customFormat="1" ht="12.75">
      <c r="B6" s="22" t="s">
        <v>32</v>
      </c>
      <c r="C6" s="23">
        <v>47484</v>
      </c>
    </row>
    <row r="7" spans="2:3" s="21" customFormat="1" ht="12.75">
      <c r="B7" s="22" t="s">
        <v>33</v>
      </c>
      <c r="C7" s="23">
        <v>48580</v>
      </c>
    </row>
    <row r="8" spans="2:3" s="21" customFormat="1" ht="12.75">
      <c r="B8" s="22" t="s">
        <v>63</v>
      </c>
      <c r="C8" s="104">
        <v>35</v>
      </c>
    </row>
    <row r="9" s="21" customFormat="1" ht="12.75">
      <c r="B9" s="5"/>
    </row>
    <row r="10" spans="2:7" s="21" customFormat="1" ht="12.75">
      <c r="B10" s="9" t="s">
        <v>42</v>
      </c>
      <c r="G10" s="10" t="s">
        <v>44</v>
      </c>
    </row>
    <row r="11" s="21" customFormat="1" ht="13.5" thickBot="1"/>
    <row r="12" spans="1:10" s="27" customFormat="1" ht="12.75">
      <c r="A12" s="21"/>
      <c r="B12" s="24" t="s">
        <v>53</v>
      </c>
      <c r="C12" s="25"/>
      <c r="D12" s="25"/>
      <c r="E12" s="25"/>
      <c r="F12" s="25"/>
      <c r="G12" s="25"/>
      <c r="H12" s="25"/>
      <c r="I12" s="25"/>
      <c r="J12" s="26"/>
    </row>
    <row r="13" spans="2:10" s="27" customFormat="1" ht="12.75">
      <c r="B13" s="28"/>
      <c r="C13" s="29"/>
      <c r="D13" s="30"/>
      <c r="E13" s="30"/>
      <c r="F13" s="30"/>
      <c r="G13" s="30"/>
      <c r="H13" s="29"/>
      <c r="I13" s="29"/>
      <c r="J13" s="31"/>
    </row>
    <row r="14" spans="1:10" ht="38.25">
      <c r="A14" s="27"/>
      <c r="B14" s="32" t="s">
        <v>0</v>
      </c>
      <c r="C14" s="100" t="s">
        <v>52</v>
      </c>
      <c r="D14" s="34"/>
      <c r="E14" s="33" t="s">
        <v>64</v>
      </c>
      <c r="F14" s="33" t="s">
        <v>34</v>
      </c>
      <c r="G14" s="33" t="s">
        <v>1</v>
      </c>
      <c r="I14" s="35"/>
      <c r="J14" s="36"/>
    </row>
    <row r="15" spans="1:10" s="21" customFormat="1" ht="25.5">
      <c r="A15" s="37"/>
      <c r="B15" s="97" t="s">
        <v>62</v>
      </c>
      <c r="C15" s="70">
        <v>15000</v>
      </c>
      <c r="D15" s="71"/>
      <c r="E15" s="72"/>
      <c r="F15" s="72"/>
      <c r="G15" s="68"/>
      <c r="I15" s="38"/>
      <c r="J15" s="39"/>
    </row>
    <row r="16" spans="2:10" s="21" customFormat="1" ht="12.75">
      <c r="B16" s="97" t="s">
        <v>54</v>
      </c>
      <c r="C16" s="70">
        <v>350</v>
      </c>
      <c r="D16" s="71"/>
      <c r="E16" s="72"/>
      <c r="F16" s="72"/>
      <c r="G16" s="73"/>
      <c r="I16" s="38"/>
      <c r="J16" s="39"/>
    </row>
    <row r="17" spans="2:10" s="21" customFormat="1" ht="12.75">
      <c r="B17" s="97" t="s">
        <v>55</v>
      </c>
      <c r="C17" s="70">
        <v>1000</v>
      </c>
      <c r="D17" s="71"/>
      <c r="E17" s="72"/>
      <c r="F17" s="72"/>
      <c r="G17" s="73"/>
      <c r="I17" s="38"/>
      <c r="J17" s="39"/>
    </row>
    <row r="18" spans="2:10" s="21" customFormat="1" ht="25.5">
      <c r="B18" s="97" t="s">
        <v>56</v>
      </c>
      <c r="C18" s="70">
        <v>1500</v>
      </c>
      <c r="D18" s="71"/>
      <c r="E18" s="72"/>
      <c r="F18" s="72"/>
      <c r="G18" s="73"/>
      <c r="I18" s="38"/>
      <c r="J18" s="39"/>
    </row>
    <row r="19" spans="2:10" s="21" customFormat="1" ht="12.75">
      <c r="B19" s="97"/>
      <c r="C19" s="70"/>
      <c r="D19" s="71"/>
      <c r="E19" s="72"/>
      <c r="F19" s="72"/>
      <c r="G19" s="73"/>
      <c r="I19" s="38"/>
      <c r="J19" s="39"/>
    </row>
    <row r="20" spans="2:10" s="21" customFormat="1" ht="12.75">
      <c r="B20" s="97"/>
      <c r="C20" s="70"/>
      <c r="D20" s="71"/>
      <c r="E20" s="72"/>
      <c r="F20" s="72"/>
      <c r="G20" s="73"/>
      <c r="I20" s="38"/>
      <c r="J20" s="39"/>
    </row>
    <row r="21" spans="2:10" s="21" customFormat="1" ht="12.75">
      <c r="B21" s="97"/>
      <c r="C21" s="70"/>
      <c r="D21" s="71"/>
      <c r="E21" s="72"/>
      <c r="F21" s="72"/>
      <c r="G21" s="73"/>
      <c r="I21" s="38"/>
      <c r="J21" s="39"/>
    </row>
    <row r="22" spans="2:10" s="21" customFormat="1" ht="12.75">
      <c r="B22" s="97"/>
      <c r="C22" s="70"/>
      <c r="D22" s="71"/>
      <c r="E22" s="72"/>
      <c r="F22" s="72"/>
      <c r="G22" s="73"/>
      <c r="I22" s="38"/>
      <c r="J22" s="39"/>
    </row>
    <row r="23" spans="2:10" s="21" customFormat="1" ht="12.75">
      <c r="B23" s="97"/>
      <c r="C23" s="70"/>
      <c r="D23" s="71"/>
      <c r="E23" s="72"/>
      <c r="F23" s="72"/>
      <c r="G23" s="73"/>
      <c r="I23" s="38"/>
      <c r="J23" s="39"/>
    </row>
    <row r="24" spans="2:10" s="21" customFormat="1" ht="12.75">
      <c r="B24" s="97"/>
      <c r="C24" s="70"/>
      <c r="D24" s="71"/>
      <c r="E24" s="72"/>
      <c r="F24" s="72"/>
      <c r="G24" s="73"/>
      <c r="I24" s="38"/>
      <c r="J24" s="39"/>
    </row>
    <row r="25" spans="2:10" s="21" customFormat="1" ht="12.75">
      <c r="B25" s="14"/>
      <c r="C25" s="70"/>
      <c r="D25" s="71"/>
      <c r="E25" s="72"/>
      <c r="F25" s="72"/>
      <c r="G25" s="73"/>
      <c r="I25" s="38"/>
      <c r="J25" s="39"/>
    </row>
    <row r="26" spans="2:10" s="21" customFormat="1" ht="13.5" thickBot="1">
      <c r="B26" s="40" t="s">
        <v>51</v>
      </c>
      <c r="C26" s="41">
        <f>SUM(C15:C25)</f>
        <v>17850</v>
      </c>
      <c r="D26" s="42"/>
      <c r="E26" s="42"/>
      <c r="F26" s="42"/>
      <c r="G26" s="42"/>
      <c r="H26" s="43"/>
      <c r="I26" s="43"/>
      <c r="J26" s="44"/>
    </row>
    <row r="27" spans="4:6" s="21" customFormat="1" ht="13.5" thickBot="1">
      <c r="D27" s="45"/>
      <c r="E27" s="45"/>
      <c r="F27" s="45"/>
    </row>
    <row r="28" spans="2:10" s="27" customFormat="1" ht="12.75">
      <c r="B28" s="24" t="s">
        <v>2</v>
      </c>
      <c r="C28" s="25"/>
      <c r="D28" s="46"/>
      <c r="E28" s="46"/>
      <c r="F28" s="46"/>
      <c r="G28" s="25"/>
      <c r="H28" s="25"/>
      <c r="I28" s="25"/>
      <c r="J28" s="26"/>
    </row>
    <row r="29" spans="2:10" s="27" customFormat="1" ht="12.75">
      <c r="B29" s="47"/>
      <c r="C29" s="113" t="s">
        <v>67</v>
      </c>
      <c r="D29" s="30"/>
      <c r="E29" s="53">
        <v>40000</v>
      </c>
      <c r="F29" s="115" t="s">
        <v>59</v>
      </c>
      <c r="G29" s="29"/>
      <c r="H29" s="29"/>
      <c r="I29" s="29"/>
      <c r="J29" s="31"/>
    </row>
    <row r="30" spans="2:10" s="27" customFormat="1" ht="12.75">
      <c r="B30" s="47"/>
      <c r="C30" s="29"/>
      <c r="D30" s="30"/>
      <c r="E30" s="114">
        <f>C8</f>
        <v>35</v>
      </c>
      <c r="F30" s="115" t="s">
        <v>60</v>
      </c>
      <c r="G30" s="29"/>
      <c r="H30" s="29"/>
      <c r="I30" s="29"/>
      <c r="J30" s="31"/>
    </row>
    <row r="31" spans="2:10" s="21" customFormat="1" ht="12.75">
      <c r="B31" s="48"/>
      <c r="C31" s="19"/>
      <c r="D31" s="45"/>
      <c r="E31" s="54">
        <v>0.8</v>
      </c>
      <c r="F31" s="115" t="s">
        <v>61</v>
      </c>
      <c r="G31" s="38"/>
      <c r="H31" s="38"/>
      <c r="I31" s="38"/>
      <c r="J31" s="39"/>
    </row>
    <row r="32" spans="2:10" s="21" customFormat="1" ht="12.75">
      <c r="B32" s="48"/>
      <c r="C32" s="38"/>
      <c r="D32" s="45"/>
      <c r="E32" s="63">
        <f>E29/12*E30*E31</f>
        <v>93333.33333333334</v>
      </c>
      <c r="F32" s="116" t="s">
        <v>68</v>
      </c>
      <c r="G32" s="38"/>
      <c r="H32" s="38"/>
      <c r="I32" s="38"/>
      <c r="J32" s="39"/>
    </row>
    <row r="33" spans="2:10" s="21" customFormat="1" ht="12.75">
      <c r="B33" s="48"/>
      <c r="C33" s="38"/>
      <c r="D33" s="45"/>
      <c r="E33" s="115"/>
      <c r="F33" s="115"/>
      <c r="G33" s="38"/>
      <c r="H33" s="38"/>
      <c r="I33" s="38"/>
      <c r="J33" s="39"/>
    </row>
    <row r="34" spans="2:10" ht="38.25">
      <c r="B34" s="32" t="s">
        <v>3</v>
      </c>
      <c r="C34" s="100" t="s">
        <v>52</v>
      </c>
      <c r="D34" s="34"/>
      <c r="E34" s="33" t="s">
        <v>64</v>
      </c>
      <c r="F34" s="33" t="s">
        <v>4</v>
      </c>
      <c r="G34" s="33" t="s">
        <v>5</v>
      </c>
      <c r="H34" s="33" t="s">
        <v>6</v>
      </c>
      <c r="I34" s="33" t="s">
        <v>35</v>
      </c>
      <c r="J34" s="49" t="s">
        <v>36</v>
      </c>
    </row>
    <row r="35" spans="2:10" s="21" customFormat="1" ht="12.75">
      <c r="B35" s="98" t="s">
        <v>45</v>
      </c>
      <c r="C35" s="70">
        <v>93333.33</v>
      </c>
      <c r="D35" s="71"/>
      <c r="E35" s="72"/>
      <c r="F35" s="68" t="s">
        <v>47</v>
      </c>
      <c r="G35" s="68" t="s">
        <v>46</v>
      </c>
      <c r="H35" s="69"/>
      <c r="I35" s="69"/>
      <c r="J35" s="75"/>
    </row>
    <row r="36" spans="2:10" s="21" customFormat="1" ht="12.75">
      <c r="B36" s="99"/>
      <c r="C36" s="70"/>
      <c r="D36" s="71"/>
      <c r="E36" s="72"/>
      <c r="F36" s="73"/>
      <c r="G36" s="73"/>
      <c r="H36" s="74"/>
      <c r="I36" s="74"/>
      <c r="J36" s="76"/>
    </row>
    <row r="37" spans="2:10" s="21" customFormat="1" ht="12.75">
      <c r="B37" s="99"/>
      <c r="C37" s="70"/>
      <c r="D37" s="71"/>
      <c r="E37" s="72"/>
      <c r="F37" s="73"/>
      <c r="G37" s="73"/>
      <c r="H37" s="74"/>
      <c r="I37" s="74"/>
      <c r="J37" s="76"/>
    </row>
    <row r="38" spans="2:10" s="21" customFormat="1" ht="12.75">
      <c r="B38" s="99"/>
      <c r="C38" s="70"/>
      <c r="D38" s="71"/>
      <c r="E38" s="72"/>
      <c r="F38" s="73"/>
      <c r="G38" s="73"/>
      <c r="H38" s="74"/>
      <c r="I38" s="74"/>
      <c r="J38" s="76"/>
    </row>
    <row r="39" spans="2:10" s="21" customFormat="1" ht="12.75">
      <c r="B39" s="99"/>
      <c r="C39" s="70"/>
      <c r="D39" s="71"/>
      <c r="E39" s="72"/>
      <c r="F39" s="73"/>
      <c r="G39" s="73"/>
      <c r="H39" s="74"/>
      <c r="I39" s="74"/>
      <c r="J39" s="76"/>
    </row>
    <row r="40" spans="2:10" s="21" customFormat="1" ht="13.5" thickBot="1">
      <c r="B40" s="40" t="s">
        <v>51</v>
      </c>
      <c r="C40" s="41">
        <f>SUM(C35:C39)</f>
        <v>93333.33</v>
      </c>
      <c r="D40" s="50"/>
      <c r="E40" s="50"/>
      <c r="F40" s="50"/>
      <c r="G40" s="12"/>
      <c r="H40" s="12"/>
      <c r="I40" s="12"/>
      <c r="J40" s="13"/>
    </row>
    <row r="41" spans="4:6" s="21" customFormat="1" ht="12.75">
      <c r="D41" s="45"/>
      <c r="E41" s="45"/>
      <c r="F41" s="45"/>
    </row>
    <row r="42" spans="4:6" s="21" customFormat="1" ht="13.5" thickBot="1">
      <c r="D42" s="45"/>
      <c r="E42" s="45"/>
      <c r="F42" s="45"/>
    </row>
    <row r="43" spans="2:10" s="27" customFormat="1" ht="12.75">
      <c r="B43" s="24" t="s">
        <v>7</v>
      </c>
      <c r="C43" s="25"/>
      <c r="D43" s="46"/>
      <c r="E43" s="46"/>
      <c r="F43" s="46"/>
      <c r="G43" s="25"/>
      <c r="H43" s="25"/>
      <c r="I43" s="25"/>
      <c r="J43" s="26"/>
    </row>
    <row r="44" spans="2:10" s="27" customFormat="1" ht="12.75">
      <c r="B44" s="28"/>
      <c r="C44" s="29"/>
      <c r="D44" s="30"/>
      <c r="E44" s="30"/>
      <c r="F44" s="30"/>
      <c r="G44" s="29"/>
      <c r="H44" s="29"/>
      <c r="I44" s="29"/>
      <c r="J44" s="31"/>
    </row>
    <row r="45" spans="2:10" s="27" customFormat="1" ht="12.75">
      <c r="B45" s="47" t="s">
        <v>8</v>
      </c>
      <c r="C45" s="29"/>
      <c r="D45" s="30"/>
      <c r="E45" s="30"/>
      <c r="F45" s="30"/>
      <c r="G45" s="29"/>
      <c r="H45" s="29"/>
      <c r="I45" s="29"/>
      <c r="J45" s="31"/>
    </row>
    <row r="46" spans="2:10" ht="38.25">
      <c r="B46" s="32" t="s">
        <v>0</v>
      </c>
      <c r="C46" s="100" t="s">
        <v>52</v>
      </c>
      <c r="D46" s="34"/>
      <c r="E46" s="33" t="s">
        <v>64</v>
      </c>
      <c r="F46" s="33" t="s">
        <v>34</v>
      </c>
      <c r="G46" s="33" t="s">
        <v>9</v>
      </c>
      <c r="H46" s="35"/>
      <c r="I46" s="35"/>
      <c r="J46" s="36"/>
    </row>
    <row r="47" spans="2:10" s="21" customFormat="1" ht="12.75">
      <c r="B47" s="98"/>
      <c r="C47" s="70"/>
      <c r="D47" s="71"/>
      <c r="E47" s="72"/>
      <c r="F47" s="72"/>
      <c r="G47" s="68"/>
      <c r="H47" s="38"/>
      <c r="I47" s="77"/>
      <c r="J47" s="78"/>
    </row>
    <row r="48" spans="2:10" s="21" customFormat="1" ht="12.75">
      <c r="B48" s="99"/>
      <c r="C48" s="70"/>
      <c r="D48" s="71"/>
      <c r="E48" s="72"/>
      <c r="F48" s="72"/>
      <c r="G48" s="73"/>
      <c r="H48" s="38"/>
      <c r="I48" s="77"/>
      <c r="J48" s="78"/>
    </row>
    <row r="49" spans="2:10" s="21" customFormat="1" ht="12.75">
      <c r="B49" s="99"/>
      <c r="C49" s="70"/>
      <c r="D49" s="71"/>
      <c r="E49" s="72"/>
      <c r="F49" s="72"/>
      <c r="G49" s="73"/>
      <c r="H49" s="38"/>
      <c r="I49" s="77"/>
      <c r="J49" s="78"/>
    </row>
    <row r="50" spans="2:10" s="21" customFormat="1" ht="12.75">
      <c r="B50" s="99"/>
      <c r="C50" s="70"/>
      <c r="D50" s="71"/>
      <c r="E50" s="72"/>
      <c r="F50" s="72"/>
      <c r="G50" s="73"/>
      <c r="H50" s="38"/>
      <c r="I50" s="77"/>
      <c r="J50" s="78"/>
    </row>
    <row r="51" spans="2:10" s="21" customFormat="1" ht="12.75">
      <c r="B51" s="99"/>
      <c r="C51" s="70"/>
      <c r="D51" s="71"/>
      <c r="E51" s="72"/>
      <c r="F51" s="72"/>
      <c r="G51" s="73"/>
      <c r="H51" s="38"/>
      <c r="I51" s="77"/>
      <c r="J51" s="78"/>
    </row>
    <row r="52" spans="2:10" s="51" customFormat="1" ht="12.75">
      <c r="B52" s="79" t="s">
        <v>38</v>
      </c>
      <c r="C52" s="80">
        <f>SUM(C47:C51)</f>
        <v>0</v>
      </c>
      <c r="D52" s="81"/>
      <c r="E52" s="81"/>
      <c r="F52" s="81"/>
      <c r="G52" s="82"/>
      <c r="H52" s="77"/>
      <c r="I52" s="77"/>
      <c r="J52" s="78"/>
    </row>
    <row r="53" spans="2:10" s="51" customFormat="1" ht="12.75">
      <c r="B53" s="83"/>
      <c r="C53" s="77"/>
      <c r="D53" s="84"/>
      <c r="E53" s="84"/>
      <c r="F53" s="84"/>
      <c r="G53" s="77"/>
      <c r="H53" s="77"/>
      <c r="I53" s="77"/>
      <c r="J53" s="78"/>
    </row>
    <row r="54" spans="2:10" s="27" customFormat="1" ht="12.75">
      <c r="B54" s="85" t="s">
        <v>10</v>
      </c>
      <c r="C54" s="38"/>
      <c r="D54" s="45"/>
      <c r="E54" s="45"/>
      <c r="F54" s="45"/>
      <c r="G54" s="38"/>
      <c r="H54" s="38"/>
      <c r="I54" s="38"/>
      <c r="J54" s="39"/>
    </row>
    <row r="55" spans="2:10" ht="38.25">
      <c r="B55" s="86" t="s">
        <v>0</v>
      </c>
      <c r="C55" s="101" t="s">
        <v>52</v>
      </c>
      <c r="D55" s="71"/>
      <c r="E55" s="33" t="s">
        <v>64</v>
      </c>
      <c r="F55" s="87" t="s">
        <v>34</v>
      </c>
      <c r="G55" s="87" t="s">
        <v>11</v>
      </c>
      <c r="H55" s="87" t="s">
        <v>12</v>
      </c>
      <c r="I55" s="87" t="s">
        <v>13</v>
      </c>
      <c r="J55" s="36"/>
    </row>
    <row r="56" spans="2:10" s="21" customFormat="1" ht="12.75">
      <c r="B56" s="98"/>
      <c r="C56" s="70"/>
      <c r="D56" s="71"/>
      <c r="E56" s="72"/>
      <c r="F56" s="72"/>
      <c r="G56" s="87"/>
      <c r="H56" s="72"/>
      <c r="I56" s="72"/>
      <c r="J56" s="39"/>
    </row>
    <row r="57" spans="2:10" s="21" customFormat="1" ht="12.75">
      <c r="B57" s="99"/>
      <c r="C57" s="70"/>
      <c r="D57" s="71"/>
      <c r="E57" s="72"/>
      <c r="F57" s="72"/>
      <c r="G57" s="87"/>
      <c r="H57" s="72"/>
      <c r="I57" s="72"/>
      <c r="J57" s="39"/>
    </row>
    <row r="58" spans="2:10" s="21" customFormat="1" ht="12.75">
      <c r="B58" s="99"/>
      <c r="C58" s="70"/>
      <c r="D58" s="71"/>
      <c r="E58" s="72"/>
      <c r="F58" s="72"/>
      <c r="G58" s="87"/>
      <c r="H58" s="72"/>
      <c r="I58" s="72"/>
      <c r="J58" s="39"/>
    </row>
    <row r="59" spans="2:10" s="21" customFormat="1" ht="12.75">
      <c r="B59" s="99"/>
      <c r="C59" s="70"/>
      <c r="D59" s="71"/>
      <c r="E59" s="72"/>
      <c r="F59" s="72"/>
      <c r="G59" s="87"/>
      <c r="H59" s="72"/>
      <c r="I59" s="72"/>
      <c r="J59" s="39"/>
    </row>
    <row r="60" spans="2:10" s="21" customFormat="1" ht="12.75">
      <c r="B60" s="99"/>
      <c r="C60" s="70"/>
      <c r="D60" s="71"/>
      <c r="E60" s="72"/>
      <c r="F60" s="72"/>
      <c r="G60" s="87"/>
      <c r="H60" s="72"/>
      <c r="I60" s="72"/>
      <c r="J60" s="39"/>
    </row>
    <row r="61" spans="2:10" s="21" customFormat="1" ht="12.75">
      <c r="B61" s="88" t="s">
        <v>38</v>
      </c>
      <c r="C61" s="89">
        <f>SUM(C56:C60)</f>
        <v>0</v>
      </c>
      <c r="D61" s="81"/>
      <c r="E61" s="81"/>
      <c r="F61" s="81"/>
      <c r="G61" s="82"/>
      <c r="H61" s="77"/>
      <c r="I61" s="90"/>
      <c r="J61" s="78"/>
    </row>
    <row r="62" spans="2:10" s="21" customFormat="1" ht="12.75">
      <c r="B62" s="83"/>
      <c r="C62" s="77"/>
      <c r="D62" s="84"/>
      <c r="E62" s="84"/>
      <c r="F62" s="84"/>
      <c r="G62" s="77"/>
      <c r="H62" s="77"/>
      <c r="I62" s="77"/>
      <c r="J62" s="78"/>
    </row>
    <row r="63" spans="2:10" s="27" customFormat="1" ht="12.75">
      <c r="B63" s="85" t="s">
        <v>14</v>
      </c>
      <c r="C63" s="38"/>
      <c r="D63" s="45"/>
      <c r="E63" s="45"/>
      <c r="F63" s="45"/>
      <c r="G63" s="38"/>
      <c r="H63" s="38"/>
      <c r="I63" s="38"/>
      <c r="J63" s="39"/>
    </row>
    <row r="64" spans="2:10" ht="38.25">
      <c r="B64" s="86" t="s">
        <v>0</v>
      </c>
      <c r="C64" s="101" t="s">
        <v>52</v>
      </c>
      <c r="D64" s="71"/>
      <c r="E64" s="33" t="s">
        <v>64</v>
      </c>
      <c r="F64" s="87" t="s">
        <v>34</v>
      </c>
      <c r="G64" s="87" t="s">
        <v>1</v>
      </c>
      <c r="H64" s="35"/>
      <c r="I64" s="77"/>
      <c r="J64" s="78"/>
    </row>
    <row r="65" spans="2:10" s="21" customFormat="1" ht="12.75">
      <c r="B65" s="99"/>
      <c r="C65" s="70"/>
      <c r="D65" s="71"/>
      <c r="E65" s="72"/>
      <c r="F65" s="72"/>
      <c r="G65" s="73"/>
      <c r="H65" s="38"/>
      <c r="I65" s="77"/>
      <c r="J65" s="78"/>
    </row>
    <row r="66" spans="2:10" s="21" customFormat="1" ht="12.75">
      <c r="B66" s="99"/>
      <c r="C66" s="70"/>
      <c r="D66" s="71"/>
      <c r="E66" s="72"/>
      <c r="F66" s="72"/>
      <c r="G66" s="73"/>
      <c r="H66" s="38"/>
      <c r="I66" s="77"/>
      <c r="J66" s="78"/>
    </row>
    <row r="67" spans="2:10" s="21" customFormat="1" ht="12.75">
      <c r="B67" s="99"/>
      <c r="C67" s="70"/>
      <c r="D67" s="71"/>
      <c r="E67" s="72"/>
      <c r="F67" s="72"/>
      <c r="G67" s="73"/>
      <c r="H67" s="38"/>
      <c r="I67" s="77"/>
      <c r="J67" s="78"/>
    </row>
    <row r="68" spans="2:10" s="21" customFormat="1" ht="12.75">
      <c r="B68" s="99"/>
      <c r="C68" s="70"/>
      <c r="D68" s="71"/>
      <c r="E68" s="72"/>
      <c r="F68" s="72"/>
      <c r="G68" s="73"/>
      <c r="H68" s="38"/>
      <c r="I68" s="77"/>
      <c r="J68" s="78"/>
    </row>
    <row r="69" spans="2:10" s="21" customFormat="1" ht="12.75">
      <c r="B69" s="99"/>
      <c r="C69" s="70"/>
      <c r="D69" s="71"/>
      <c r="E69" s="72"/>
      <c r="F69" s="72"/>
      <c r="G69" s="73"/>
      <c r="H69" s="38"/>
      <c r="I69" s="77"/>
      <c r="J69" s="78"/>
    </row>
    <row r="70" spans="2:10" s="51" customFormat="1" ht="12.75">
      <c r="B70" s="88" t="s">
        <v>38</v>
      </c>
      <c r="C70" s="89">
        <f>SUM(C65:C69)</f>
        <v>0</v>
      </c>
      <c r="D70" s="81"/>
      <c r="E70" s="81"/>
      <c r="F70" s="81"/>
      <c r="G70" s="82"/>
      <c r="H70" s="77"/>
      <c r="I70" s="77"/>
      <c r="J70" s="78"/>
    </row>
    <row r="71" spans="2:10" s="51" customFormat="1" ht="12.75">
      <c r="B71" s="83"/>
      <c r="C71" s="77"/>
      <c r="D71" s="77"/>
      <c r="E71" s="77"/>
      <c r="F71" s="77"/>
      <c r="G71" s="77"/>
      <c r="H71" s="77"/>
      <c r="I71" s="77"/>
      <c r="J71" s="78"/>
    </row>
    <row r="72" spans="2:10" s="51" customFormat="1" ht="13.5" thickBot="1">
      <c r="B72" s="91" t="s">
        <v>51</v>
      </c>
      <c r="C72" s="92">
        <f>C52+C61+C70</f>
        <v>0</v>
      </c>
      <c r="D72" s="93"/>
      <c r="E72" s="93"/>
      <c r="F72" s="93"/>
      <c r="G72" s="93"/>
      <c r="H72" s="93"/>
      <c r="I72" s="93"/>
      <c r="J72" s="94"/>
    </row>
    <row r="73" spans="2:10" ht="12.75">
      <c r="B73" s="95"/>
      <c r="C73" s="95"/>
      <c r="D73" s="95"/>
      <c r="E73" s="95"/>
      <c r="F73" s="95"/>
      <c r="G73" s="95"/>
      <c r="H73" s="95"/>
      <c r="I73" s="95"/>
      <c r="J73" s="95"/>
    </row>
    <row r="74" spans="2:10" s="51" customFormat="1" ht="13.5" thickBot="1">
      <c r="B74" s="95"/>
      <c r="C74" s="95"/>
      <c r="D74" s="95"/>
      <c r="E74" s="95"/>
      <c r="F74" s="95"/>
      <c r="G74" s="95"/>
      <c r="H74" s="95"/>
      <c r="I74" s="95"/>
      <c r="J74" s="95"/>
    </row>
    <row r="75" spans="2:10" s="27" customFormat="1" ht="12.75">
      <c r="B75" s="96" t="s">
        <v>65</v>
      </c>
      <c r="C75" s="105"/>
      <c r="D75" s="105"/>
      <c r="E75" s="105"/>
      <c r="F75" s="105"/>
      <c r="G75" s="105"/>
      <c r="H75" s="105"/>
      <c r="I75" s="105"/>
      <c r="J75" s="106"/>
    </row>
    <row r="76" spans="2:10" ht="12.75">
      <c r="B76" s="107"/>
      <c r="C76" s="77"/>
      <c r="D76" s="77"/>
      <c r="E76" s="77"/>
      <c r="F76" s="77"/>
      <c r="G76" s="77"/>
      <c r="H76" s="77"/>
      <c r="I76" s="77"/>
      <c r="J76" s="78"/>
    </row>
    <row r="77" spans="2:10" ht="12.75">
      <c r="B77" s="86" t="s">
        <v>0</v>
      </c>
      <c r="C77" s="101" t="s">
        <v>52</v>
      </c>
      <c r="D77" s="77"/>
      <c r="E77" s="77"/>
      <c r="F77" s="77"/>
      <c r="G77" s="77"/>
      <c r="H77" s="77"/>
      <c r="I77" s="77"/>
      <c r="J77" s="78"/>
    </row>
    <row r="78" spans="2:10" ht="12.75">
      <c r="B78" s="99"/>
      <c r="C78" s="70"/>
      <c r="D78" s="77"/>
      <c r="E78" s="108" t="s">
        <v>57</v>
      </c>
      <c r="F78" s="77"/>
      <c r="G78" s="77"/>
      <c r="H78" s="77"/>
      <c r="I78" s="77"/>
      <c r="J78" s="78"/>
    </row>
    <row r="79" spans="2:10" ht="12.75">
      <c r="B79" s="111"/>
      <c r="C79" s="112"/>
      <c r="D79" s="77"/>
      <c r="E79" s="108"/>
      <c r="F79" s="77"/>
      <c r="G79" s="77"/>
      <c r="H79" s="77"/>
      <c r="I79" s="77"/>
      <c r="J79" s="78"/>
    </row>
    <row r="80" spans="2:10" ht="13.5" thickBot="1">
      <c r="B80" s="91" t="s">
        <v>51</v>
      </c>
      <c r="C80" s="92">
        <f>SUM(C78:C79)</f>
        <v>0</v>
      </c>
      <c r="D80" s="93"/>
      <c r="E80" s="93"/>
      <c r="F80" s="93"/>
      <c r="G80" s="93"/>
      <c r="H80" s="93"/>
      <c r="I80" s="93"/>
      <c r="J80" s="94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H25" sqref="H25"/>
    </sheetView>
  </sheetViews>
  <sheetFormatPr defaultColWidth="11.421875" defaultRowHeight="12.75"/>
  <cols>
    <col min="1" max="1" width="5.8515625" style="0" customWidth="1"/>
    <col min="2" max="2" width="47.00390625" style="0" customWidth="1"/>
    <col min="3" max="3" width="22.7109375" style="0" customWidth="1"/>
    <col min="4" max="4" width="3.421875" style="0" customWidth="1"/>
    <col min="5" max="5" width="12.8515625" style="0" customWidth="1"/>
    <col min="6" max="6" width="13.28125" style="0" customWidth="1"/>
    <col min="8" max="8" width="13.7109375" style="0" customWidth="1"/>
    <col min="9" max="10" width="36.421875" style="0" customWidth="1"/>
  </cols>
  <sheetData>
    <row r="1" ht="12.75">
      <c r="A1" t="str">
        <f>detail!A1</f>
        <v>Tableau financier utilisé lors de la RCPA. Sert à préparer le renseignement du formulaire animation.</v>
      </c>
    </row>
    <row r="3" ht="12.75">
      <c r="A3" s="11" t="str">
        <f>detail!A3</f>
        <v>NATURA 2000 : Animation du DOCOB "…." / ZSC FR 930… et ZPS FR931…</v>
      </c>
    </row>
    <row r="5" spans="1:3" ht="12.75">
      <c r="A5" t="str">
        <f>detail!B5</f>
        <v>Version du jj/mm/aaaa</v>
      </c>
      <c r="C5" s="8" t="s">
        <v>37</v>
      </c>
    </row>
    <row r="6" spans="2:3" ht="12.75">
      <c r="B6" s="8" t="s">
        <v>32</v>
      </c>
      <c r="C6" s="7">
        <f>detail!C6</f>
        <v>47484</v>
      </c>
    </row>
    <row r="7" spans="2:3" ht="12.75">
      <c r="B7" s="8" t="s">
        <v>33</v>
      </c>
      <c r="C7" s="7">
        <f>detail!C7</f>
        <v>48580</v>
      </c>
    </row>
    <row r="8" spans="2:3" ht="12.75">
      <c r="B8" s="22" t="s">
        <v>63</v>
      </c>
      <c r="C8" s="104">
        <f>detail!C8</f>
        <v>35</v>
      </c>
    </row>
    <row r="11" spans="1:2" ht="12.75">
      <c r="A11" s="52" t="s">
        <v>69</v>
      </c>
      <c r="B11" s="9" t="s">
        <v>43</v>
      </c>
    </row>
    <row r="12" ht="13.5" thickBot="1"/>
    <row r="13" spans="2:3" ht="12.75">
      <c r="B13" s="58" t="s">
        <v>15</v>
      </c>
      <c r="C13" s="102" t="s">
        <v>16</v>
      </c>
    </row>
    <row r="14" spans="2:3" ht="12.75">
      <c r="B14" s="59" t="s">
        <v>39</v>
      </c>
      <c r="C14" s="60">
        <f>detail!C26</f>
        <v>17850</v>
      </c>
    </row>
    <row r="15" spans="2:3" ht="12.75">
      <c r="B15" s="61" t="s">
        <v>40</v>
      </c>
      <c r="C15" s="60">
        <f>detail!C40</f>
        <v>93333.33</v>
      </c>
    </row>
    <row r="16" spans="2:3" ht="12.75">
      <c r="B16" s="61" t="s">
        <v>41</v>
      </c>
      <c r="C16" s="60">
        <f>detail!C72</f>
        <v>0</v>
      </c>
    </row>
    <row r="17" spans="2:3" ht="12.75">
      <c r="B17" s="109" t="s">
        <v>66</v>
      </c>
      <c r="C17" s="110">
        <f>detail!C80</f>
        <v>0</v>
      </c>
    </row>
    <row r="18" spans="2:3" ht="13.5" thickBot="1">
      <c r="B18" s="64" t="s">
        <v>17</v>
      </c>
      <c r="C18" s="65">
        <f>SUM(C14:C17)</f>
        <v>111183.33</v>
      </c>
    </row>
    <row r="20" spans="2:3" ht="12.75">
      <c r="B20" s="119" t="s">
        <v>71</v>
      </c>
      <c r="C20" s="120">
        <f>C18*47/100</f>
        <v>52256.1651</v>
      </c>
    </row>
    <row r="21" spans="2:3" ht="12.75">
      <c r="B21" s="119" t="s">
        <v>72</v>
      </c>
      <c r="C21" s="120">
        <f>C18*53/100</f>
        <v>58927.1649</v>
      </c>
    </row>
    <row r="23" spans="1:2" ht="12.75">
      <c r="A23" s="52" t="s">
        <v>70</v>
      </c>
      <c r="B23" s="9" t="s">
        <v>30</v>
      </c>
    </row>
    <row r="24" ht="13.5" thickBot="1"/>
    <row r="25" spans="2:5" ht="13.5" thickBot="1">
      <c r="B25" s="1" t="s">
        <v>18</v>
      </c>
      <c r="C25" s="103" t="s">
        <v>19</v>
      </c>
      <c r="D25" s="6"/>
      <c r="E25" s="56" t="s">
        <v>73</v>
      </c>
    </row>
    <row r="26" spans="2:8" ht="12.75">
      <c r="B26" s="2" t="s">
        <v>20</v>
      </c>
      <c r="C26" s="15">
        <v>47256.17</v>
      </c>
      <c r="D26" s="6"/>
      <c r="E26" s="57">
        <f>C26/C$18</f>
        <v>0.4250292737229583</v>
      </c>
      <c r="F26" s="6"/>
      <c r="G26" s="6"/>
      <c r="H26" s="6"/>
    </row>
    <row r="27" spans="2:5" ht="12.75">
      <c r="B27" s="55" t="s">
        <v>21</v>
      </c>
      <c r="C27" s="117">
        <f>C18*53/100</f>
        <v>58927.1649</v>
      </c>
      <c r="D27" s="6"/>
      <c r="E27" s="57">
        <f aca="true" t="shared" si="0" ref="E27:E38">C27/C$18</f>
        <v>0.53</v>
      </c>
    </row>
    <row r="28" spans="2:5" ht="12.75">
      <c r="B28" s="2" t="s">
        <v>22</v>
      </c>
      <c r="C28" s="15"/>
      <c r="D28" s="6"/>
      <c r="E28" s="57">
        <f t="shared" si="0"/>
        <v>0</v>
      </c>
    </row>
    <row r="29" spans="2:5" ht="12.75">
      <c r="B29" s="2" t="s">
        <v>23</v>
      </c>
      <c r="C29" s="15"/>
      <c r="D29" s="6"/>
      <c r="E29" s="57">
        <f t="shared" si="0"/>
        <v>0</v>
      </c>
    </row>
    <row r="30" spans="2:5" ht="12.75">
      <c r="B30" s="2" t="s">
        <v>24</v>
      </c>
      <c r="C30" s="15"/>
      <c r="D30" s="6"/>
      <c r="E30" s="57">
        <f t="shared" si="0"/>
        <v>0</v>
      </c>
    </row>
    <row r="31" spans="2:5" ht="12.75">
      <c r="B31" s="2" t="s">
        <v>25</v>
      </c>
      <c r="C31" s="15"/>
      <c r="D31" s="6"/>
      <c r="E31" s="57">
        <f t="shared" si="0"/>
        <v>0</v>
      </c>
    </row>
    <row r="32" spans="2:5" ht="13.5" thickBot="1">
      <c r="B32" s="3" t="s">
        <v>26</v>
      </c>
      <c r="C32" s="16">
        <f>SUM(C26:C31)</f>
        <v>106183.3349</v>
      </c>
      <c r="D32" s="6"/>
      <c r="E32" s="57">
        <f t="shared" si="0"/>
        <v>0.9550292737229583</v>
      </c>
    </row>
    <row r="33" spans="2:5" ht="12.75">
      <c r="B33" s="2" t="s">
        <v>27</v>
      </c>
      <c r="C33" s="17"/>
      <c r="D33" s="6"/>
      <c r="E33" s="57">
        <f t="shared" si="0"/>
        <v>0</v>
      </c>
    </row>
    <row r="34" spans="2:5" ht="12.75">
      <c r="B34" s="4"/>
      <c r="C34" s="15"/>
      <c r="D34" s="6"/>
      <c r="E34" s="57">
        <f t="shared" si="0"/>
        <v>0</v>
      </c>
    </row>
    <row r="35" spans="2:5" ht="12.75">
      <c r="B35" s="2"/>
      <c r="C35" s="15"/>
      <c r="D35" s="6"/>
      <c r="E35" s="57">
        <f t="shared" si="0"/>
        <v>0</v>
      </c>
    </row>
    <row r="36" spans="2:5" ht="13.5" thickBot="1">
      <c r="B36" s="3" t="s">
        <v>28</v>
      </c>
      <c r="C36" s="16">
        <f>SUM(C33:C35)</f>
        <v>0</v>
      </c>
      <c r="D36" s="6"/>
      <c r="E36" s="57">
        <f t="shared" si="0"/>
        <v>0</v>
      </c>
    </row>
    <row r="37" spans="2:5" ht="13.5" thickBot="1">
      <c r="B37" s="1" t="s">
        <v>58</v>
      </c>
      <c r="C37" s="18">
        <v>5000</v>
      </c>
      <c r="D37" s="6"/>
      <c r="E37" s="57">
        <f t="shared" si="0"/>
        <v>0.04497077034839665</v>
      </c>
    </row>
    <row r="38" spans="2:5" ht="13.5" thickBot="1">
      <c r="B38" s="66" t="s">
        <v>29</v>
      </c>
      <c r="C38" s="67">
        <f>C32+C36+C37</f>
        <v>111183.3349</v>
      </c>
      <c r="D38" s="6"/>
      <c r="E38" s="121">
        <f t="shared" si="0"/>
        <v>1.000000044071355</v>
      </c>
    </row>
    <row r="39" spans="2:4" ht="22.5" thickBot="1">
      <c r="B39" s="1" t="s">
        <v>31</v>
      </c>
      <c r="C39" s="18"/>
      <c r="D39" s="6"/>
    </row>
    <row r="41" spans="2:3" ht="12.75">
      <c r="B41" s="62"/>
      <c r="C41" s="118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scientifique.natura</dc:creator>
  <cp:keywords/>
  <dc:description/>
  <cp:lastModifiedBy>HELLUY Manon</cp:lastModifiedBy>
  <cp:lastPrinted>2016-08-11T13:35:59Z</cp:lastPrinted>
  <dcterms:created xsi:type="dcterms:W3CDTF">2016-08-11T07:26:19Z</dcterms:created>
  <dcterms:modified xsi:type="dcterms:W3CDTF">2022-02-28T15:23:11Z</dcterms:modified>
  <cp:category/>
  <cp:version/>
  <cp:contentType/>
  <cp:contentStatus/>
</cp:coreProperties>
</file>